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2021\20210727事业单位招聘\05体检政审\"/>
    </mc:Choice>
  </mc:AlternateContent>
  <xr:revisionPtr revIDLastSave="0" documentId="13_ncr:1_{C476A834-3CE1-4B73-ACA7-0A9CC9233838}" xr6:coauthVersionLast="47" xr6:coauthVersionMax="47" xr10:uidLastSave="{00000000-0000-0000-0000-000000000000}"/>
  <bookViews>
    <workbookView xWindow="-120" yWindow="-120" windowWidth="29040" windowHeight="15840" xr2:uid="{00000000-000D-0000-FFFF-FFFF00000000}"/>
  </bookViews>
  <sheets>
    <sheet name="Sheet3" sheetId="3" r:id="rId1"/>
  </sheets>
  <definedNames>
    <definedName name="_xlnm._FilterDatabase" localSheetId="0" hidden="1">Sheet3!$A$4:$N$50</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7" i="3" l="1"/>
  <c r="L48" i="3"/>
  <c r="L49" i="3"/>
  <c r="L46" i="3"/>
  <c r="L19" i="3"/>
  <c r="L9" i="3"/>
  <c r="L6" i="3"/>
  <c r="L7" i="3"/>
  <c r="L8" i="3"/>
  <c r="L10" i="3"/>
  <c r="L11" i="3"/>
  <c r="L12" i="3"/>
  <c r="L13" i="3"/>
  <c r="L14" i="3"/>
  <c r="L15" i="3"/>
  <c r="L16" i="3"/>
  <c r="L17" i="3"/>
  <c r="L18" i="3"/>
  <c r="L20" i="3"/>
  <c r="L21" i="3"/>
  <c r="L22" i="3"/>
  <c r="L23" i="3"/>
  <c r="L24" i="3"/>
  <c r="L25" i="3"/>
  <c r="L26" i="3"/>
  <c r="L27" i="3"/>
  <c r="L28" i="3"/>
  <c r="L29" i="3"/>
  <c r="L30" i="3"/>
  <c r="L31" i="3"/>
  <c r="L32" i="3"/>
  <c r="L33" i="3"/>
  <c r="L34" i="3"/>
  <c r="L35" i="3"/>
  <c r="L36" i="3"/>
  <c r="L37" i="3"/>
  <c r="L38" i="3"/>
  <c r="L39" i="3"/>
  <c r="L40" i="3"/>
  <c r="L41" i="3"/>
  <c r="L42" i="3"/>
  <c r="L43" i="3"/>
  <c r="L44" i="3"/>
  <c r="L45" i="3"/>
  <c r="L50" i="3"/>
  <c r="L5" i="3"/>
  <c r="M9" i="3"/>
  <c r="M48" i="3"/>
  <c r="M44" i="3"/>
  <c r="M40" i="3"/>
  <c r="M36" i="3"/>
  <c r="M34" i="3"/>
  <c r="M28" i="3"/>
  <c r="M24" i="3"/>
  <c r="M21" i="3"/>
  <c r="M16" i="3"/>
  <c r="M13" i="3"/>
  <c r="M8" i="3"/>
  <c r="M47" i="3"/>
  <c r="M43" i="3"/>
  <c r="M39" i="3"/>
  <c r="M35" i="3"/>
  <c r="M31" i="3"/>
  <c r="M27" i="3"/>
  <c r="M23" i="3"/>
  <c r="M15" i="3"/>
  <c r="M11" i="3"/>
  <c r="M7" i="3"/>
  <c r="M26" i="3"/>
  <c r="M22" i="3"/>
  <c r="M14" i="3"/>
  <c r="M6" i="3"/>
  <c r="M12" i="3"/>
  <c r="M18" i="3"/>
  <c r="M49" i="3"/>
  <c r="M45" i="3"/>
  <c r="M41" i="3"/>
  <c r="M37" i="3"/>
  <c r="M33" i="3"/>
  <c r="M17" i="3"/>
  <c r="M32" i="3"/>
  <c r="M19" i="3"/>
  <c r="M29" i="3"/>
  <c r="M25" i="3"/>
  <c r="M46" i="3"/>
  <c r="M42" i="3"/>
  <c r="M38" i="3"/>
  <c r="M20" i="3"/>
  <c r="M10" i="3"/>
  <c r="M30" i="3"/>
  <c r="M5" i="3"/>
</calcChain>
</file>

<file path=xl/sharedStrings.xml><?xml version="1.0" encoding="utf-8"?>
<sst xmlns="http://schemas.openxmlformats.org/spreadsheetml/2006/main" count="185" uniqueCount="122">
  <si>
    <t>附件：</t>
    <phoneticPr fontId="3" type="noConversion"/>
  </si>
  <si>
    <t>岗位代码</t>
  </si>
  <si>
    <t>职测成绩</t>
    <phoneticPr fontId="3" type="noConversion"/>
  </si>
  <si>
    <t>综合成绩</t>
    <phoneticPr fontId="3" type="noConversion"/>
  </si>
  <si>
    <t>3000822</t>
  </si>
  <si>
    <t>3000824</t>
  </si>
  <si>
    <t>3000826</t>
  </si>
  <si>
    <t>序号</t>
    <phoneticPr fontId="2" type="noConversion"/>
  </si>
  <si>
    <t>招聘人数</t>
    <phoneticPr fontId="2" type="noConversion"/>
  </si>
  <si>
    <t>排名</t>
    <phoneticPr fontId="3" type="noConversion"/>
  </si>
  <si>
    <t>放弃</t>
  </si>
  <si>
    <t>最终成绩</t>
    <phoneticPr fontId="3" type="noConversion"/>
  </si>
  <si>
    <t>是否进入
体检考察</t>
    <phoneticPr fontId="2" type="noConversion"/>
  </si>
  <si>
    <t>是</t>
    <phoneticPr fontId="2" type="noConversion"/>
  </si>
  <si>
    <t>否</t>
    <phoneticPr fontId="2" type="noConversion"/>
  </si>
  <si>
    <t>放弃</t>
    <phoneticPr fontId="2" type="noConversion"/>
  </si>
  <si>
    <t>——</t>
    <phoneticPr fontId="2" type="noConversion"/>
  </si>
  <si>
    <t>安徽财贸职业学院2021年度省直事业单位公开招聘工作人员考试最终成绩及进入体检考察人选汇总表</t>
    <phoneticPr fontId="3" type="noConversion"/>
  </si>
  <si>
    <t>招聘岗位</t>
    <phoneticPr fontId="2" type="noConversion"/>
  </si>
  <si>
    <t>考生姓名</t>
    <phoneticPr fontId="3" type="noConversion"/>
  </si>
  <si>
    <t>广告设计与制作
专业教师岗位</t>
    <phoneticPr fontId="2" type="noConversion"/>
  </si>
  <si>
    <t>思政课教师岗位
（面向社会人员）</t>
    <phoneticPr fontId="2" type="noConversion"/>
  </si>
  <si>
    <t>思政课教师岗位
（面向应届毕业生）</t>
    <phoneticPr fontId="2" type="noConversion"/>
  </si>
  <si>
    <t>思政课教师岗位
（定向招聘“服务基层
项目”人员）</t>
    <phoneticPr fontId="2" type="noConversion"/>
  </si>
  <si>
    <t>笔试</t>
    <phoneticPr fontId="2" type="noConversion"/>
  </si>
  <si>
    <t>专业测试</t>
    <phoneticPr fontId="3" type="noConversion"/>
  </si>
  <si>
    <t>试讲成绩</t>
    <phoneticPr fontId="3" type="noConversion"/>
  </si>
  <si>
    <t>面试成绩</t>
    <phoneticPr fontId="2" type="noConversion"/>
  </si>
  <si>
    <t>专业测试
抽签号</t>
    <phoneticPr fontId="2" type="noConversion"/>
  </si>
  <si>
    <t>3000821</t>
    <phoneticPr fontId="2" type="noConversion"/>
  </si>
  <si>
    <t>会计专业
教师岗位</t>
    <phoneticPr fontId="2" type="noConversion"/>
  </si>
  <si>
    <t>3000823</t>
    <phoneticPr fontId="2" type="noConversion"/>
  </si>
  <si>
    <t>软件与人工智能
专业教师岗位</t>
    <phoneticPr fontId="2" type="noConversion"/>
  </si>
  <si>
    <t>身份证号</t>
    <phoneticPr fontId="2" type="noConversion"/>
  </si>
  <si>
    <t>翁*溪</t>
  </si>
  <si>
    <t>342401********0329</t>
  </si>
  <si>
    <t>刘*</t>
  </si>
  <si>
    <t>340122********1837</t>
  </si>
  <si>
    <t>陈*云</t>
  </si>
  <si>
    <t>342425********0528</t>
  </si>
  <si>
    <t>廖*兰</t>
  </si>
  <si>
    <t>340122********5728</t>
  </si>
  <si>
    <t>牛*</t>
  </si>
  <si>
    <t>342422********0143</t>
  </si>
  <si>
    <t>刘*泽</t>
  </si>
  <si>
    <t>340104********2045</t>
  </si>
  <si>
    <t>邢*莉</t>
  </si>
  <si>
    <t>341223********0322</t>
  </si>
  <si>
    <t>陈*</t>
  </si>
  <si>
    <t>340111********4510</t>
  </si>
  <si>
    <t>熊*桐</t>
  </si>
  <si>
    <t>341102********1026</t>
  </si>
  <si>
    <t>张*瑶</t>
  </si>
  <si>
    <t>340104********4527</t>
  </si>
  <si>
    <t>王*洁</t>
  </si>
  <si>
    <t>340406********2829</t>
  </si>
  <si>
    <t>李*</t>
  </si>
  <si>
    <t>340323********4733</t>
  </si>
  <si>
    <t>赵*园</t>
  </si>
  <si>
    <t>340321********9363</t>
  </si>
  <si>
    <t>341204********001X</t>
  </si>
  <si>
    <t>杨*</t>
  </si>
  <si>
    <t>340122********1253</t>
  </si>
  <si>
    <t>储*</t>
  </si>
  <si>
    <t>340824********4810</t>
  </si>
  <si>
    <t>高*</t>
  </si>
  <si>
    <t>342601********0027</t>
  </si>
  <si>
    <t>任*琴</t>
  </si>
  <si>
    <t>342623********3820</t>
  </si>
  <si>
    <t>辛*娟</t>
  </si>
  <si>
    <t>142625********0460</t>
  </si>
  <si>
    <t>卢*言</t>
  </si>
  <si>
    <t>342423********2708</t>
  </si>
  <si>
    <t>何*情</t>
  </si>
  <si>
    <t>342622********5657</t>
  </si>
  <si>
    <t>苏*</t>
  </si>
  <si>
    <t>341623********5640</t>
  </si>
  <si>
    <t>李*群</t>
  </si>
  <si>
    <t>341623********9040</t>
  </si>
  <si>
    <t>340323********7142</t>
  </si>
  <si>
    <t>刘*乙</t>
  </si>
  <si>
    <t>342123********0776</t>
  </si>
  <si>
    <t>张*贤</t>
  </si>
  <si>
    <t>340823********3728</t>
  </si>
  <si>
    <t>韦*</t>
  </si>
  <si>
    <t>340123********4700</t>
  </si>
  <si>
    <t>陈*媛</t>
  </si>
  <si>
    <t>340103********3528</t>
  </si>
  <si>
    <t>刘*贤</t>
  </si>
  <si>
    <t>340321********3104</t>
  </si>
  <si>
    <t>王*林</t>
  </si>
  <si>
    <t>342427********4420</t>
  </si>
  <si>
    <t>王*</t>
  </si>
  <si>
    <t>342401********2664</t>
  </si>
  <si>
    <t>毕*然</t>
  </si>
  <si>
    <t>340802********0220</t>
  </si>
  <si>
    <t>夏*茹</t>
  </si>
  <si>
    <t>342425********0026</t>
  </si>
  <si>
    <t>吴*</t>
  </si>
  <si>
    <t>340223********8127</t>
  </si>
  <si>
    <t>孙*天</t>
  </si>
  <si>
    <t>340603********049X</t>
  </si>
  <si>
    <t>340881********1346</t>
  </si>
  <si>
    <t>包*</t>
  </si>
  <si>
    <t>340881********2221</t>
  </si>
  <si>
    <t>340825********1926</t>
  </si>
  <si>
    <t>鲍*甜</t>
  </si>
  <si>
    <t>342622********7129</t>
  </si>
  <si>
    <t>夏*云</t>
  </si>
  <si>
    <t>342601********7142</t>
  </si>
  <si>
    <t>高*云</t>
  </si>
  <si>
    <t>340122********5268</t>
  </si>
  <si>
    <t>何*慧</t>
  </si>
  <si>
    <t>340702********502X</t>
  </si>
  <si>
    <t>吴*莉</t>
  </si>
  <si>
    <t>342622********7727</t>
  </si>
  <si>
    <t>张*龙</t>
  </si>
  <si>
    <t>341222********5011</t>
  </si>
  <si>
    <t>周*鑫</t>
  </si>
  <si>
    <t>342423********2265</t>
  </si>
  <si>
    <t>舒*</t>
  </si>
  <si>
    <t>340823********0042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</si>
</sst>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等线"/>
      <family val="2"/>
      <charset val="134"/>
      <scheme val="minor"/>
    </font>
    <font>
      <sz val="14"/>
      <name val="仿宋"/>
      <family val="3"/>
      <charset val="134"/>
    </font>
    <font>
      <sz val="9"/>
      <name val="等线"/>
      <family val="2"/>
      <charset val="134"/>
      <scheme val="minor"/>
    </font>
    <font>
      <sz val="9"/>
      <name val="宋体"/>
      <family val="3"/>
      <charset val="134"/>
    </font>
    <font>
      <sz val="12"/>
      <name val="黑体"/>
      <family val="3"/>
      <charset val="134"/>
    </font>
    <font>
      <b/>
      <sz val="12"/>
      <name val="FangSong"/>
      <family val="3"/>
      <charset val="134"/>
    </font>
    <font>
      <sz val="10"/>
      <name val="Arial"/>
      <family val="2"/>
    </font>
    <font>
      <sz val="11"/>
      <name val="黑体"/>
      <family val="3"/>
      <charset val="134"/>
    </font>
    <font>
      <b/>
      <sz val="11"/>
      <color theme="1"/>
      <name val="等线"/>
      <family val="3"/>
      <charset val="134"/>
      <scheme val="minor"/>
    </font>
    <font>
      <sz val="20"/>
      <name val="方正小标宋简体"/>
      <family val="3"/>
      <charset val="134"/>
    </font>
    <font>
      <sz val="20"/>
      <name val="方正小标宋简体"/>
      <family val="4"/>
      <charset val="134"/>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xf numFmtId="0" fontId="0" fillId="0" borderId="0" xfId="0" applyAlignment="1">
      <alignment horizontal="center"/>
    </xf>
    <xf numFmtId="0" fontId="4" fillId="0" borderId="2" xfId="0" applyFont="1" applyBorder="1" applyAlignment="1">
      <alignment horizontal="center" vertical="center"/>
    </xf>
    <xf numFmtId="0" fontId="0" fillId="0" borderId="0" xfId="0" applyAlignment="1">
      <alignment vertical="center"/>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0" fillId="0" borderId="2" xfId="0"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 fillId="0" borderId="0" xfId="0" applyFont="1" applyAlignment="1">
      <alignment horizontal="left"/>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wrapText="1"/>
    </xf>
    <xf numFmtId="0" fontId="8"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0"/>
  <sheetViews>
    <sheetView tabSelected="1" zoomScaleNormal="100" zoomScaleSheetLayoutView="70" workbookViewId="0">
      <selection activeCell="P8" sqref="P8"/>
    </sheetView>
  </sheetViews>
  <sheetFormatPr defaultRowHeight="14.25" x14ac:dyDescent="0.2"/>
  <cols>
    <col min="1" max="1" width="9" style="1"/>
    <col min="2" max="2" width="9.625" style="2" bestFit="1" customWidth="1"/>
    <col min="3" max="3" width="24.75" style="2" customWidth="1"/>
    <col min="4" max="4" width="9.625" style="2" customWidth="1"/>
    <col min="5" max="6" width="14.25" style="2" customWidth="1"/>
    <col min="7" max="7" width="18" style="2" bestFit="1" customWidth="1"/>
    <col min="8" max="9" width="10.5" style="2" customWidth="1"/>
    <col min="10" max="10" width="15.75" style="2" customWidth="1"/>
    <col min="11" max="11" width="13.875" style="2" bestFit="1" customWidth="1"/>
    <col min="12" max="12" width="12.25" style="2" customWidth="1"/>
    <col min="13" max="13" width="14.125" style="2" bestFit="1" customWidth="1"/>
    <col min="14" max="14" width="14" style="2" customWidth="1"/>
    <col min="15" max="16384" width="9" style="1"/>
  </cols>
  <sheetData>
    <row r="1" spans="1:14" ht="18.75" x14ac:dyDescent="0.25">
      <c r="A1" s="13" t="s">
        <v>0</v>
      </c>
      <c r="B1" s="13"/>
      <c r="C1" s="13"/>
      <c r="D1" s="13"/>
      <c r="E1" s="13"/>
      <c r="F1" s="13"/>
      <c r="G1" s="13"/>
      <c r="H1" s="13"/>
      <c r="I1" s="13"/>
      <c r="J1" s="13"/>
      <c r="K1" s="13"/>
      <c r="L1" s="13"/>
      <c r="M1" s="13"/>
      <c r="N1" s="13"/>
    </row>
    <row r="2" spans="1:14" ht="41.25" customHeight="1" x14ac:dyDescent="0.2">
      <c r="A2" s="11" t="s">
        <v>17</v>
      </c>
      <c r="B2" s="12"/>
      <c r="C2" s="12"/>
      <c r="D2" s="12"/>
      <c r="E2" s="12"/>
      <c r="F2" s="12"/>
      <c r="G2" s="12"/>
      <c r="H2" s="12"/>
      <c r="I2" s="12"/>
      <c r="J2" s="12"/>
      <c r="K2" s="12"/>
      <c r="L2" s="12"/>
      <c r="M2" s="12"/>
      <c r="N2" s="12"/>
    </row>
    <row r="3" spans="1:14" ht="30.75" customHeight="1" x14ac:dyDescent="0.2">
      <c r="A3" s="9" t="s">
        <v>7</v>
      </c>
      <c r="B3" s="9" t="s">
        <v>1</v>
      </c>
      <c r="C3" s="9" t="s">
        <v>18</v>
      </c>
      <c r="D3" s="9" t="s">
        <v>8</v>
      </c>
      <c r="E3" s="9" t="s">
        <v>19</v>
      </c>
      <c r="F3" s="16" t="s">
        <v>28</v>
      </c>
      <c r="G3" s="9" t="s">
        <v>33</v>
      </c>
      <c r="H3" s="14" t="s">
        <v>24</v>
      </c>
      <c r="I3" s="15"/>
      <c r="J3" s="14" t="s">
        <v>25</v>
      </c>
      <c r="K3" s="15"/>
      <c r="L3" s="9" t="s">
        <v>11</v>
      </c>
      <c r="M3" s="9" t="s">
        <v>9</v>
      </c>
      <c r="N3" s="10" t="s">
        <v>12</v>
      </c>
    </row>
    <row r="4" spans="1:14" ht="36.75" customHeight="1" x14ac:dyDescent="0.2">
      <c r="A4" s="9"/>
      <c r="B4" s="9"/>
      <c r="C4" s="9"/>
      <c r="D4" s="9"/>
      <c r="E4" s="9"/>
      <c r="F4" s="9"/>
      <c r="G4" s="9"/>
      <c r="H4" s="3" t="s">
        <v>2</v>
      </c>
      <c r="I4" s="3" t="s">
        <v>3</v>
      </c>
      <c r="J4" s="3" t="s">
        <v>26</v>
      </c>
      <c r="K4" s="3" t="s">
        <v>27</v>
      </c>
      <c r="L4" s="9"/>
      <c r="M4" s="9"/>
      <c r="N4" s="10"/>
    </row>
    <row r="5" spans="1:14" s="4" customFormat="1" ht="15.95" customHeight="1" x14ac:dyDescent="0.2">
      <c r="A5" s="17">
        <v>1</v>
      </c>
      <c r="B5" s="18" t="s">
        <v>29</v>
      </c>
      <c r="C5" s="19" t="s">
        <v>30</v>
      </c>
      <c r="D5" s="20">
        <v>1</v>
      </c>
      <c r="E5" s="5" t="s">
        <v>34</v>
      </c>
      <c r="F5" s="5">
        <v>4</v>
      </c>
      <c r="G5" s="6" t="s">
        <v>35</v>
      </c>
      <c r="H5" s="6">
        <v>104</v>
      </c>
      <c r="I5" s="6">
        <v>123</v>
      </c>
      <c r="J5" s="6">
        <v>84.6</v>
      </c>
      <c r="K5" s="6">
        <v>80</v>
      </c>
      <c r="L5" s="6">
        <f t="shared" ref="L5:L50" si="0">ROUND((H5+I5)*1/6+J5*0.35+K5*0.15,2)</f>
        <v>79.44</v>
      </c>
      <c r="M5" s="7">
        <f>RANK(L5,$L$5:$L$9)</f>
        <v>1</v>
      </c>
      <c r="N5" s="7" t="s">
        <v>13</v>
      </c>
    </row>
    <row r="6" spans="1:14" s="4" customFormat="1" ht="15.95" customHeight="1" x14ac:dyDescent="0.2">
      <c r="A6" s="17">
        <v>2</v>
      </c>
      <c r="B6" s="21"/>
      <c r="C6" s="22"/>
      <c r="D6" s="23"/>
      <c r="E6" s="5" t="s">
        <v>36</v>
      </c>
      <c r="F6" s="5">
        <v>2</v>
      </c>
      <c r="G6" s="6" t="s">
        <v>37</v>
      </c>
      <c r="H6" s="6">
        <v>113.5</v>
      </c>
      <c r="I6" s="6">
        <v>117</v>
      </c>
      <c r="J6" s="6">
        <v>79.2</v>
      </c>
      <c r="K6" s="6">
        <v>78.2</v>
      </c>
      <c r="L6" s="6">
        <f t="shared" si="0"/>
        <v>77.87</v>
      </c>
      <c r="M6" s="7">
        <f t="shared" ref="M6:M9" si="1">RANK(L6,$L$5:$L$9)</f>
        <v>2</v>
      </c>
      <c r="N6" s="7" t="s">
        <v>14</v>
      </c>
    </row>
    <row r="7" spans="1:14" s="4" customFormat="1" ht="15.95" customHeight="1" x14ac:dyDescent="0.2">
      <c r="A7" s="17">
        <v>3</v>
      </c>
      <c r="B7" s="21"/>
      <c r="C7" s="22"/>
      <c r="D7" s="23"/>
      <c r="E7" s="5" t="s">
        <v>38</v>
      </c>
      <c r="F7" s="5">
        <v>3</v>
      </c>
      <c r="G7" s="6" t="s">
        <v>39</v>
      </c>
      <c r="H7" s="6">
        <v>111</v>
      </c>
      <c r="I7" s="6">
        <v>117.5</v>
      </c>
      <c r="J7" s="6">
        <v>76.8</v>
      </c>
      <c r="K7" s="6">
        <v>75.2</v>
      </c>
      <c r="L7" s="6">
        <f t="shared" si="0"/>
        <v>76.239999999999995</v>
      </c>
      <c r="M7" s="7">
        <f t="shared" si="1"/>
        <v>3</v>
      </c>
      <c r="N7" s="7" t="s">
        <v>14</v>
      </c>
    </row>
    <row r="8" spans="1:14" s="4" customFormat="1" ht="15.95" customHeight="1" x14ac:dyDescent="0.2">
      <c r="A8" s="17">
        <v>4</v>
      </c>
      <c r="B8" s="21"/>
      <c r="C8" s="22"/>
      <c r="D8" s="23"/>
      <c r="E8" s="5" t="s">
        <v>40</v>
      </c>
      <c r="F8" s="5">
        <v>1</v>
      </c>
      <c r="G8" s="6" t="s">
        <v>41</v>
      </c>
      <c r="H8" s="6">
        <v>100</v>
      </c>
      <c r="I8" s="6">
        <v>118.5</v>
      </c>
      <c r="J8" s="6">
        <v>78.2</v>
      </c>
      <c r="K8" s="6">
        <v>77</v>
      </c>
      <c r="L8" s="6">
        <f t="shared" si="0"/>
        <v>75.34</v>
      </c>
      <c r="M8" s="7">
        <f t="shared" si="1"/>
        <v>4</v>
      </c>
      <c r="N8" s="7" t="s">
        <v>14</v>
      </c>
    </row>
    <row r="9" spans="1:14" s="4" customFormat="1" ht="15.95" customHeight="1" x14ac:dyDescent="0.2">
      <c r="A9" s="17">
        <v>5</v>
      </c>
      <c r="B9" s="24"/>
      <c r="C9" s="25"/>
      <c r="D9" s="26"/>
      <c r="E9" s="5" t="s">
        <v>42</v>
      </c>
      <c r="F9" s="5" t="s">
        <v>15</v>
      </c>
      <c r="G9" s="6" t="s">
        <v>43</v>
      </c>
      <c r="H9" s="6">
        <v>107</v>
      </c>
      <c r="I9" s="6">
        <v>110</v>
      </c>
      <c r="J9" s="6" t="s">
        <v>16</v>
      </c>
      <c r="K9" s="6" t="s">
        <v>16</v>
      </c>
      <c r="L9" s="6">
        <f>ROUND((H9+I9)*1/6,2)</f>
        <v>36.17</v>
      </c>
      <c r="M9" s="7">
        <f t="shared" si="1"/>
        <v>5</v>
      </c>
      <c r="N9" s="7" t="s">
        <v>14</v>
      </c>
    </row>
    <row r="10" spans="1:14" s="4" customFormat="1" ht="15.95" customHeight="1" x14ac:dyDescent="0.2">
      <c r="A10" s="17">
        <v>6</v>
      </c>
      <c r="B10" s="18" t="s">
        <v>4</v>
      </c>
      <c r="C10" s="19" t="s">
        <v>20</v>
      </c>
      <c r="D10" s="20">
        <v>1</v>
      </c>
      <c r="E10" s="5" t="s">
        <v>44</v>
      </c>
      <c r="F10" s="5">
        <v>5</v>
      </c>
      <c r="G10" s="6" t="s">
        <v>45</v>
      </c>
      <c r="H10" s="6">
        <v>92</v>
      </c>
      <c r="I10" s="6">
        <v>100.5</v>
      </c>
      <c r="J10" s="6">
        <v>84.8</v>
      </c>
      <c r="K10" s="6">
        <v>81.400000000000006</v>
      </c>
      <c r="L10" s="6">
        <f t="shared" si="0"/>
        <v>73.97</v>
      </c>
      <c r="M10" s="7">
        <f>RANK(L10,$L$10:$L$14)</f>
        <v>1</v>
      </c>
      <c r="N10" s="7" t="s">
        <v>13</v>
      </c>
    </row>
    <row r="11" spans="1:14" s="4" customFormat="1" ht="15.95" customHeight="1" x14ac:dyDescent="0.2">
      <c r="A11" s="17">
        <v>7</v>
      </c>
      <c r="B11" s="21"/>
      <c r="C11" s="22"/>
      <c r="D11" s="23"/>
      <c r="E11" s="5" t="s">
        <v>46</v>
      </c>
      <c r="F11" s="5">
        <v>1</v>
      </c>
      <c r="G11" s="6" t="s">
        <v>47</v>
      </c>
      <c r="H11" s="6">
        <v>92.5</v>
      </c>
      <c r="I11" s="6">
        <v>108</v>
      </c>
      <c r="J11" s="6">
        <v>79</v>
      </c>
      <c r="K11" s="6">
        <v>78</v>
      </c>
      <c r="L11" s="6">
        <f t="shared" si="0"/>
        <v>72.77</v>
      </c>
      <c r="M11" s="7">
        <f t="shared" ref="M11:M14" si="2">RANK(L11,$L$10:$L$14)</f>
        <v>2</v>
      </c>
      <c r="N11" s="7" t="s">
        <v>14</v>
      </c>
    </row>
    <row r="12" spans="1:14" s="4" customFormat="1" ht="15.95" customHeight="1" x14ac:dyDescent="0.2">
      <c r="A12" s="17">
        <v>8</v>
      </c>
      <c r="B12" s="21"/>
      <c r="C12" s="22"/>
      <c r="D12" s="23"/>
      <c r="E12" s="5" t="s">
        <v>48</v>
      </c>
      <c r="F12" s="5">
        <v>3</v>
      </c>
      <c r="G12" s="6" t="s">
        <v>49</v>
      </c>
      <c r="H12" s="6">
        <v>99</v>
      </c>
      <c r="I12" s="6">
        <v>108</v>
      </c>
      <c r="J12" s="6">
        <v>77.2</v>
      </c>
      <c r="K12" s="6">
        <v>74.400000000000006</v>
      </c>
      <c r="L12" s="6">
        <f t="shared" si="0"/>
        <v>72.680000000000007</v>
      </c>
      <c r="M12" s="7">
        <f t="shared" si="2"/>
        <v>3</v>
      </c>
      <c r="N12" s="7" t="s">
        <v>14</v>
      </c>
    </row>
    <row r="13" spans="1:14" s="4" customFormat="1" ht="15.95" customHeight="1" x14ac:dyDescent="0.2">
      <c r="A13" s="17">
        <v>9</v>
      </c>
      <c r="B13" s="21"/>
      <c r="C13" s="22"/>
      <c r="D13" s="23"/>
      <c r="E13" s="5" t="s">
        <v>50</v>
      </c>
      <c r="F13" s="5">
        <v>4</v>
      </c>
      <c r="G13" s="6" t="s">
        <v>51</v>
      </c>
      <c r="H13" s="6">
        <v>92.5</v>
      </c>
      <c r="I13" s="6">
        <v>95</v>
      </c>
      <c r="J13" s="6">
        <v>79</v>
      </c>
      <c r="K13" s="6">
        <v>80.8</v>
      </c>
      <c r="L13" s="6">
        <f t="shared" si="0"/>
        <v>71.02</v>
      </c>
      <c r="M13" s="7">
        <f t="shared" si="2"/>
        <v>4</v>
      </c>
      <c r="N13" s="7" t="s">
        <v>14</v>
      </c>
    </row>
    <row r="14" spans="1:14" s="4" customFormat="1" ht="15.95" customHeight="1" x14ac:dyDescent="0.2">
      <c r="A14" s="17">
        <v>10</v>
      </c>
      <c r="B14" s="24"/>
      <c r="C14" s="25"/>
      <c r="D14" s="26"/>
      <c r="E14" s="5" t="s">
        <v>52</v>
      </c>
      <c r="F14" s="5">
        <v>2</v>
      </c>
      <c r="G14" s="6" t="s">
        <v>53</v>
      </c>
      <c r="H14" s="6">
        <v>77.5</v>
      </c>
      <c r="I14" s="6">
        <v>107</v>
      </c>
      <c r="J14" s="6">
        <v>76.400000000000006</v>
      </c>
      <c r="K14" s="6">
        <v>77</v>
      </c>
      <c r="L14" s="6">
        <f t="shared" si="0"/>
        <v>69.040000000000006</v>
      </c>
      <c r="M14" s="7">
        <f t="shared" si="2"/>
        <v>5</v>
      </c>
      <c r="N14" s="7" t="s">
        <v>14</v>
      </c>
    </row>
    <row r="15" spans="1:14" s="4" customFormat="1" ht="15.95" customHeight="1" x14ac:dyDescent="0.2">
      <c r="A15" s="17">
        <v>11</v>
      </c>
      <c r="B15" s="18" t="s">
        <v>31</v>
      </c>
      <c r="C15" s="19" t="s">
        <v>32</v>
      </c>
      <c r="D15" s="20">
        <v>1</v>
      </c>
      <c r="E15" s="5" t="s">
        <v>54</v>
      </c>
      <c r="F15" s="5">
        <v>2</v>
      </c>
      <c r="G15" s="6" t="s">
        <v>55</v>
      </c>
      <c r="H15" s="6">
        <v>99</v>
      </c>
      <c r="I15" s="6">
        <v>109.5</v>
      </c>
      <c r="J15" s="6">
        <v>83.6</v>
      </c>
      <c r="K15" s="6">
        <v>80.599999999999994</v>
      </c>
      <c r="L15" s="6">
        <f t="shared" si="0"/>
        <v>76.099999999999994</v>
      </c>
      <c r="M15" s="7">
        <f>RANK(L15,$L$15:$L$19)</f>
        <v>1</v>
      </c>
      <c r="N15" s="7" t="s">
        <v>13</v>
      </c>
    </row>
    <row r="16" spans="1:14" s="4" customFormat="1" ht="15.95" customHeight="1" x14ac:dyDescent="0.2">
      <c r="A16" s="17">
        <v>12</v>
      </c>
      <c r="B16" s="21"/>
      <c r="C16" s="22"/>
      <c r="D16" s="23"/>
      <c r="E16" s="5" t="s">
        <v>56</v>
      </c>
      <c r="F16" s="5">
        <v>1</v>
      </c>
      <c r="G16" s="6" t="s">
        <v>57</v>
      </c>
      <c r="H16" s="6">
        <v>117.5</v>
      </c>
      <c r="I16" s="6">
        <v>105</v>
      </c>
      <c r="J16" s="6">
        <v>75.599999999999994</v>
      </c>
      <c r="K16" s="6">
        <v>75</v>
      </c>
      <c r="L16" s="6">
        <f t="shared" si="0"/>
        <v>74.790000000000006</v>
      </c>
      <c r="M16" s="7">
        <f t="shared" ref="M16:M19" si="3">RANK(L16,$L$15:$L$19)</f>
        <v>2</v>
      </c>
      <c r="N16" s="7" t="s">
        <v>14</v>
      </c>
    </row>
    <row r="17" spans="1:14" s="4" customFormat="1" ht="15.95" customHeight="1" x14ac:dyDescent="0.2">
      <c r="A17" s="17">
        <v>13</v>
      </c>
      <c r="B17" s="21"/>
      <c r="C17" s="22"/>
      <c r="D17" s="23"/>
      <c r="E17" s="5" t="s">
        <v>58</v>
      </c>
      <c r="F17" s="5">
        <v>3</v>
      </c>
      <c r="G17" s="6" t="s">
        <v>59</v>
      </c>
      <c r="H17" s="6">
        <v>105.5</v>
      </c>
      <c r="I17" s="6">
        <v>93</v>
      </c>
      <c r="J17" s="6">
        <v>79.2</v>
      </c>
      <c r="K17" s="6">
        <v>81</v>
      </c>
      <c r="L17" s="6">
        <f t="shared" si="0"/>
        <v>72.95</v>
      </c>
      <c r="M17" s="7">
        <f t="shared" si="3"/>
        <v>3</v>
      </c>
      <c r="N17" s="7" t="s">
        <v>14</v>
      </c>
    </row>
    <row r="18" spans="1:14" s="4" customFormat="1" ht="15.95" customHeight="1" x14ac:dyDescent="0.2">
      <c r="A18" s="17">
        <v>14</v>
      </c>
      <c r="B18" s="21"/>
      <c r="C18" s="22"/>
      <c r="D18" s="23"/>
      <c r="E18" s="5" t="s">
        <v>48</v>
      </c>
      <c r="F18" s="5">
        <v>4</v>
      </c>
      <c r="G18" s="6" t="s">
        <v>60</v>
      </c>
      <c r="H18" s="6">
        <v>89</v>
      </c>
      <c r="I18" s="6">
        <v>98.5</v>
      </c>
      <c r="J18" s="6">
        <v>68.400000000000006</v>
      </c>
      <c r="K18" s="6">
        <v>72</v>
      </c>
      <c r="L18" s="6">
        <f t="shared" si="0"/>
        <v>65.989999999999995</v>
      </c>
      <c r="M18" s="7">
        <f t="shared" si="3"/>
        <v>4</v>
      </c>
      <c r="N18" s="7" t="s">
        <v>14</v>
      </c>
    </row>
    <row r="19" spans="1:14" s="4" customFormat="1" ht="15.95" customHeight="1" x14ac:dyDescent="0.2">
      <c r="A19" s="17">
        <v>15</v>
      </c>
      <c r="B19" s="24"/>
      <c r="C19" s="25"/>
      <c r="D19" s="26"/>
      <c r="E19" s="5" t="s">
        <v>61</v>
      </c>
      <c r="F19" s="5" t="s">
        <v>15</v>
      </c>
      <c r="G19" s="6" t="s">
        <v>62</v>
      </c>
      <c r="H19" s="6">
        <v>93.5</v>
      </c>
      <c r="I19" s="6">
        <v>93.5</v>
      </c>
      <c r="J19" s="6" t="s">
        <v>16</v>
      </c>
      <c r="K19" s="6" t="s">
        <v>16</v>
      </c>
      <c r="L19" s="6">
        <f>ROUND((H19+I19)*1/6,2)</f>
        <v>31.17</v>
      </c>
      <c r="M19" s="7">
        <f t="shared" si="3"/>
        <v>5</v>
      </c>
      <c r="N19" s="7" t="s">
        <v>14</v>
      </c>
    </row>
    <row r="20" spans="1:14" s="4" customFormat="1" ht="15.95" customHeight="1" x14ac:dyDescent="0.2">
      <c r="A20" s="17">
        <v>16</v>
      </c>
      <c r="B20" s="18" t="s">
        <v>5</v>
      </c>
      <c r="C20" s="19" t="s">
        <v>21</v>
      </c>
      <c r="D20" s="20">
        <v>2</v>
      </c>
      <c r="E20" s="5" t="s">
        <v>63</v>
      </c>
      <c r="F20" s="5">
        <v>10</v>
      </c>
      <c r="G20" s="6" t="s">
        <v>64</v>
      </c>
      <c r="H20" s="6">
        <v>106</v>
      </c>
      <c r="I20" s="6">
        <v>109.5</v>
      </c>
      <c r="J20" s="6">
        <v>84.56</v>
      </c>
      <c r="K20" s="6">
        <v>86</v>
      </c>
      <c r="L20" s="6">
        <f t="shared" si="0"/>
        <v>78.41</v>
      </c>
      <c r="M20" s="7">
        <f>RANK(L20,$L$20:$L$29)</f>
        <v>1</v>
      </c>
      <c r="N20" s="7" t="s">
        <v>13</v>
      </c>
    </row>
    <row r="21" spans="1:14" s="4" customFormat="1" ht="15.95" customHeight="1" x14ac:dyDescent="0.2">
      <c r="A21" s="17">
        <v>17</v>
      </c>
      <c r="B21" s="21"/>
      <c r="C21" s="22"/>
      <c r="D21" s="23"/>
      <c r="E21" s="5" t="s">
        <v>65</v>
      </c>
      <c r="F21" s="5">
        <v>3</v>
      </c>
      <c r="G21" s="6" t="s">
        <v>66</v>
      </c>
      <c r="H21" s="6">
        <v>95.5</v>
      </c>
      <c r="I21" s="6">
        <v>116.5</v>
      </c>
      <c r="J21" s="6">
        <v>86</v>
      </c>
      <c r="K21" s="6">
        <v>84.6</v>
      </c>
      <c r="L21" s="6">
        <f t="shared" si="0"/>
        <v>78.12</v>
      </c>
      <c r="M21" s="7">
        <f t="shared" ref="M21:M29" si="4">RANK(L21,$L$20:$L$29)</f>
        <v>2</v>
      </c>
      <c r="N21" s="7" t="s">
        <v>13</v>
      </c>
    </row>
    <row r="22" spans="1:14" s="4" customFormat="1" ht="15.95" customHeight="1" x14ac:dyDescent="0.2">
      <c r="A22" s="17">
        <v>18</v>
      </c>
      <c r="B22" s="21"/>
      <c r="C22" s="22"/>
      <c r="D22" s="23"/>
      <c r="E22" s="5" t="s">
        <v>67</v>
      </c>
      <c r="F22" s="5">
        <v>2</v>
      </c>
      <c r="G22" s="6" t="s">
        <v>68</v>
      </c>
      <c r="H22" s="6">
        <v>99</v>
      </c>
      <c r="I22" s="6">
        <v>111</v>
      </c>
      <c r="J22" s="6">
        <v>82</v>
      </c>
      <c r="K22" s="6">
        <v>80.599999999999994</v>
      </c>
      <c r="L22" s="6">
        <f t="shared" si="0"/>
        <v>75.790000000000006</v>
      </c>
      <c r="M22" s="7">
        <f t="shared" si="4"/>
        <v>3</v>
      </c>
      <c r="N22" s="7" t="s">
        <v>14</v>
      </c>
    </row>
    <row r="23" spans="1:14" s="4" customFormat="1" ht="15.95" customHeight="1" x14ac:dyDescent="0.2">
      <c r="A23" s="17">
        <v>19</v>
      </c>
      <c r="B23" s="21"/>
      <c r="C23" s="22"/>
      <c r="D23" s="23"/>
      <c r="E23" s="5" t="s">
        <v>69</v>
      </c>
      <c r="F23" s="5">
        <v>4</v>
      </c>
      <c r="G23" s="6" t="s">
        <v>70</v>
      </c>
      <c r="H23" s="6">
        <v>98.5</v>
      </c>
      <c r="I23" s="6">
        <v>106</v>
      </c>
      <c r="J23" s="6">
        <v>82.3</v>
      </c>
      <c r="K23" s="6">
        <v>84</v>
      </c>
      <c r="L23" s="6">
        <f t="shared" si="0"/>
        <v>75.489999999999995</v>
      </c>
      <c r="M23" s="7">
        <f t="shared" si="4"/>
        <v>4</v>
      </c>
      <c r="N23" s="7" t="s">
        <v>14</v>
      </c>
    </row>
    <row r="24" spans="1:14" s="4" customFormat="1" ht="15.95" customHeight="1" x14ac:dyDescent="0.2">
      <c r="A24" s="17">
        <v>20</v>
      </c>
      <c r="B24" s="21"/>
      <c r="C24" s="22"/>
      <c r="D24" s="23"/>
      <c r="E24" s="5" t="s">
        <v>71</v>
      </c>
      <c r="F24" s="5">
        <v>6</v>
      </c>
      <c r="G24" s="6" t="s">
        <v>72</v>
      </c>
      <c r="H24" s="6">
        <v>94.5</v>
      </c>
      <c r="I24" s="6">
        <v>102</v>
      </c>
      <c r="J24" s="6">
        <v>82</v>
      </c>
      <c r="K24" s="6">
        <v>82.2</v>
      </c>
      <c r="L24" s="6">
        <f t="shared" si="0"/>
        <v>73.78</v>
      </c>
      <c r="M24" s="7">
        <f t="shared" si="4"/>
        <v>5</v>
      </c>
      <c r="N24" s="7" t="s">
        <v>14</v>
      </c>
    </row>
    <row r="25" spans="1:14" s="4" customFormat="1" ht="15.95" customHeight="1" x14ac:dyDescent="0.2">
      <c r="A25" s="17">
        <v>21</v>
      </c>
      <c r="B25" s="21"/>
      <c r="C25" s="22"/>
      <c r="D25" s="23"/>
      <c r="E25" s="5" t="s">
        <v>73</v>
      </c>
      <c r="F25" s="5">
        <v>7</v>
      </c>
      <c r="G25" s="6" t="s">
        <v>74</v>
      </c>
      <c r="H25" s="6">
        <v>95</v>
      </c>
      <c r="I25" s="6">
        <v>102.5</v>
      </c>
      <c r="J25" s="6">
        <v>80.2</v>
      </c>
      <c r="K25" s="6">
        <v>79.900000000000006</v>
      </c>
      <c r="L25" s="6">
        <f t="shared" si="0"/>
        <v>72.97</v>
      </c>
      <c r="M25" s="7">
        <f t="shared" si="4"/>
        <v>6</v>
      </c>
      <c r="N25" s="7" t="s">
        <v>14</v>
      </c>
    </row>
    <row r="26" spans="1:14" s="4" customFormat="1" ht="15.95" customHeight="1" x14ac:dyDescent="0.2">
      <c r="A26" s="17">
        <v>22</v>
      </c>
      <c r="B26" s="21"/>
      <c r="C26" s="22"/>
      <c r="D26" s="23"/>
      <c r="E26" s="5" t="s">
        <v>75</v>
      </c>
      <c r="F26" s="5">
        <v>1</v>
      </c>
      <c r="G26" s="6" t="s">
        <v>76</v>
      </c>
      <c r="H26" s="6">
        <v>89.5</v>
      </c>
      <c r="I26" s="6">
        <v>110</v>
      </c>
      <c r="J26" s="6">
        <v>79.5</v>
      </c>
      <c r="K26" s="6">
        <v>79.2</v>
      </c>
      <c r="L26" s="6">
        <f t="shared" si="0"/>
        <v>72.959999999999994</v>
      </c>
      <c r="M26" s="7">
        <f t="shared" si="4"/>
        <v>7</v>
      </c>
      <c r="N26" s="7" t="s">
        <v>14</v>
      </c>
    </row>
    <row r="27" spans="1:14" s="4" customFormat="1" ht="15.95" customHeight="1" x14ac:dyDescent="0.2">
      <c r="A27" s="17">
        <v>23</v>
      </c>
      <c r="B27" s="21"/>
      <c r="C27" s="22"/>
      <c r="D27" s="23"/>
      <c r="E27" s="5" t="s">
        <v>77</v>
      </c>
      <c r="F27" s="5">
        <v>9</v>
      </c>
      <c r="G27" s="6" t="s">
        <v>78</v>
      </c>
      <c r="H27" s="6">
        <v>88</v>
      </c>
      <c r="I27" s="6">
        <v>103</v>
      </c>
      <c r="J27" s="6">
        <v>81.900000000000006</v>
      </c>
      <c r="K27" s="6">
        <v>80.599999999999994</v>
      </c>
      <c r="L27" s="6">
        <f t="shared" si="0"/>
        <v>72.59</v>
      </c>
      <c r="M27" s="7">
        <f t="shared" si="4"/>
        <v>8</v>
      </c>
      <c r="N27" s="7" t="s">
        <v>14</v>
      </c>
    </row>
    <row r="28" spans="1:14" s="4" customFormat="1" ht="15.95" customHeight="1" x14ac:dyDescent="0.2">
      <c r="A28" s="17">
        <v>24</v>
      </c>
      <c r="B28" s="21"/>
      <c r="C28" s="22"/>
      <c r="D28" s="23"/>
      <c r="E28" s="5" t="s">
        <v>56</v>
      </c>
      <c r="F28" s="5">
        <v>8</v>
      </c>
      <c r="G28" s="6" t="s">
        <v>79</v>
      </c>
      <c r="H28" s="6">
        <v>101</v>
      </c>
      <c r="I28" s="6">
        <v>99</v>
      </c>
      <c r="J28" s="6">
        <v>75.400000000000006</v>
      </c>
      <c r="K28" s="6">
        <v>75</v>
      </c>
      <c r="L28" s="6">
        <f t="shared" si="0"/>
        <v>70.97</v>
      </c>
      <c r="M28" s="7">
        <f t="shared" si="4"/>
        <v>9</v>
      </c>
      <c r="N28" s="7" t="s">
        <v>14</v>
      </c>
    </row>
    <row r="29" spans="1:14" s="4" customFormat="1" ht="15.95" customHeight="1" x14ac:dyDescent="0.2">
      <c r="A29" s="17">
        <v>25</v>
      </c>
      <c r="B29" s="24"/>
      <c r="C29" s="25"/>
      <c r="D29" s="26"/>
      <c r="E29" s="5" t="s">
        <v>80</v>
      </c>
      <c r="F29" s="5">
        <v>5</v>
      </c>
      <c r="G29" s="6" t="s">
        <v>81</v>
      </c>
      <c r="H29" s="6">
        <v>84</v>
      </c>
      <c r="I29" s="6">
        <v>107</v>
      </c>
      <c r="J29" s="6">
        <v>74.8</v>
      </c>
      <c r="K29" s="6">
        <v>73.5</v>
      </c>
      <c r="L29" s="6">
        <f t="shared" si="0"/>
        <v>69.040000000000006</v>
      </c>
      <c r="M29" s="7">
        <f t="shared" si="4"/>
        <v>10</v>
      </c>
      <c r="N29" s="7" t="s">
        <v>14</v>
      </c>
    </row>
    <row r="30" spans="1:14" s="4" customFormat="1" ht="15.95" customHeight="1" x14ac:dyDescent="0.2">
      <c r="A30" s="17">
        <v>26</v>
      </c>
      <c r="B30" s="18">
        <v>3000825</v>
      </c>
      <c r="C30" s="19" t="s">
        <v>22</v>
      </c>
      <c r="D30" s="20">
        <v>15</v>
      </c>
      <c r="E30" s="5" t="s">
        <v>82</v>
      </c>
      <c r="F30" s="5">
        <v>3</v>
      </c>
      <c r="G30" s="6" t="s">
        <v>83</v>
      </c>
      <c r="H30" s="6">
        <v>87.5</v>
      </c>
      <c r="I30" s="6">
        <v>100</v>
      </c>
      <c r="J30" s="6">
        <v>89.06</v>
      </c>
      <c r="K30" s="6">
        <v>85.26</v>
      </c>
      <c r="L30" s="6">
        <f t="shared" si="0"/>
        <v>75.209999999999994</v>
      </c>
      <c r="M30" s="7">
        <f>RANK(L30,$L$30:$L$49)</f>
        <v>1</v>
      </c>
      <c r="N30" s="7" t="s">
        <v>13</v>
      </c>
    </row>
    <row r="31" spans="1:14" s="4" customFormat="1" ht="15.95" customHeight="1" x14ac:dyDescent="0.2">
      <c r="A31" s="17">
        <v>27</v>
      </c>
      <c r="B31" s="21"/>
      <c r="C31" s="22"/>
      <c r="D31" s="23"/>
      <c r="E31" s="5" t="s">
        <v>84</v>
      </c>
      <c r="F31" s="5">
        <v>5</v>
      </c>
      <c r="G31" s="6" t="s">
        <v>85</v>
      </c>
      <c r="H31" s="6">
        <v>105</v>
      </c>
      <c r="I31" s="6">
        <v>112</v>
      </c>
      <c r="J31" s="6">
        <v>75.180000000000007</v>
      </c>
      <c r="K31" s="6">
        <v>78.040000000000006</v>
      </c>
      <c r="L31" s="6">
        <f t="shared" si="0"/>
        <v>74.19</v>
      </c>
      <c r="M31" s="7">
        <f t="shared" ref="M31:M49" si="5">RANK(L31,$L$30:$L$49)</f>
        <v>2</v>
      </c>
      <c r="N31" s="7" t="s">
        <v>13</v>
      </c>
    </row>
    <row r="32" spans="1:14" s="4" customFormat="1" ht="15.95" customHeight="1" x14ac:dyDescent="0.2">
      <c r="A32" s="17">
        <v>28</v>
      </c>
      <c r="B32" s="21"/>
      <c r="C32" s="22"/>
      <c r="D32" s="23"/>
      <c r="E32" s="5" t="s">
        <v>86</v>
      </c>
      <c r="F32" s="5">
        <v>16</v>
      </c>
      <c r="G32" s="6" t="s">
        <v>87</v>
      </c>
      <c r="H32" s="6">
        <v>92.5</v>
      </c>
      <c r="I32" s="6">
        <v>108.5</v>
      </c>
      <c r="J32" s="6">
        <v>83.6</v>
      </c>
      <c r="K32" s="6">
        <v>75.44</v>
      </c>
      <c r="L32" s="6">
        <f t="shared" si="0"/>
        <v>74.08</v>
      </c>
      <c r="M32" s="7">
        <f t="shared" si="5"/>
        <v>3</v>
      </c>
      <c r="N32" s="7" t="s">
        <v>13</v>
      </c>
    </row>
    <row r="33" spans="1:14" s="4" customFormat="1" ht="15.95" customHeight="1" x14ac:dyDescent="0.2">
      <c r="A33" s="17">
        <v>29</v>
      </c>
      <c r="B33" s="21"/>
      <c r="C33" s="22"/>
      <c r="D33" s="23"/>
      <c r="E33" s="5" t="s">
        <v>88</v>
      </c>
      <c r="F33" s="5">
        <v>13</v>
      </c>
      <c r="G33" s="6" t="s">
        <v>89</v>
      </c>
      <c r="H33" s="6">
        <v>98.5</v>
      </c>
      <c r="I33" s="6">
        <v>102</v>
      </c>
      <c r="J33" s="6">
        <v>79.48</v>
      </c>
      <c r="K33" s="6">
        <v>82.58</v>
      </c>
      <c r="L33" s="6">
        <f t="shared" si="0"/>
        <v>73.62</v>
      </c>
      <c r="M33" s="7">
        <f t="shared" si="5"/>
        <v>4</v>
      </c>
      <c r="N33" s="7" t="s">
        <v>13</v>
      </c>
    </row>
    <row r="34" spans="1:14" s="4" customFormat="1" ht="15.95" customHeight="1" x14ac:dyDescent="0.2">
      <c r="A34" s="17">
        <v>30</v>
      </c>
      <c r="B34" s="21"/>
      <c r="C34" s="22"/>
      <c r="D34" s="23"/>
      <c r="E34" s="5" t="s">
        <v>90</v>
      </c>
      <c r="F34" s="5">
        <v>10</v>
      </c>
      <c r="G34" s="6" t="s">
        <v>91</v>
      </c>
      <c r="H34" s="6">
        <v>76.5</v>
      </c>
      <c r="I34" s="6">
        <v>111.5</v>
      </c>
      <c r="J34" s="6">
        <v>84.44</v>
      </c>
      <c r="K34" s="6">
        <v>79.739999999999995</v>
      </c>
      <c r="L34" s="6">
        <f t="shared" si="0"/>
        <v>72.849999999999994</v>
      </c>
      <c r="M34" s="7">
        <f t="shared" si="5"/>
        <v>5</v>
      </c>
      <c r="N34" s="7" t="s">
        <v>13</v>
      </c>
    </row>
    <row r="35" spans="1:14" s="4" customFormat="1" ht="15.95" customHeight="1" x14ac:dyDescent="0.2">
      <c r="A35" s="17">
        <v>31</v>
      </c>
      <c r="B35" s="21"/>
      <c r="C35" s="22"/>
      <c r="D35" s="23"/>
      <c r="E35" s="5" t="s">
        <v>92</v>
      </c>
      <c r="F35" s="5">
        <v>11</v>
      </c>
      <c r="G35" s="6" t="s">
        <v>93</v>
      </c>
      <c r="H35" s="6">
        <v>87</v>
      </c>
      <c r="I35" s="6">
        <v>99</v>
      </c>
      <c r="J35" s="6">
        <v>82.3</v>
      </c>
      <c r="K35" s="6">
        <v>86.3</v>
      </c>
      <c r="L35" s="6">
        <f t="shared" si="0"/>
        <v>72.75</v>
      </c>
      <c r="M35" s="7">
        <f t="shared" si="5"/>
        <v>6</v>
      </c>
      <c r="N35" s="7" t="s">
        <v>13</v>
      </c>
    </row>
    <row r="36" spans="1:14" s="4" customFormat="1" ht="15.95" customHeight="1" x14ac:dyDescent="0.2">
      <c r="A36" s="17">
        <v>32</v>
      </c>
      <c r="B36" s="21"/>
      <c r="C36" s="22"/>
      <c r="D36" s="23"/>
      <c r="E36" s="5" t="s">
        <v>94</v>
      </c>
      <c r="F36" s="5">
        <v>12</v>
      </c>
      <c r="G36" s="6" t="s">
        <v>95</v>
      </c>
      <c r="H36" s="6">
        <v>91</v>
      </c>
      <c r="I36" s="6">
        <v>94.5</v>
      </c>
      <c r="J36" s="6">
        <v>84.74</v>
      </c>
      <c r="K36" s="6">
        <v>79.959999999999994</v>
      </c>
      <c r="L36" s="6">
        <f t="shared" si="0"/>
        <v>72.569999999999993</v>
      </c>
      <c r="M36" s="7">
        <f t="shared" si="5"/>
        <v>7</v>
      </c>
      <c r="N36" s="7" t="s">
        <v>13</v>
      </c>
    </row>
    <row r="37" spans="1:14" s="4" customFormat="1" ht="15.95" customHeight="1" x14ac:dyDescent="0.2">
      <c r="A37" s="17">
        <v>33</v>
      </c>
      <c r="B37" s="21"/>
      <c r="C37" s="22"/>
      <c r="D37" s="23"/>
      <c r="E37" s="5" t="s">
        <v>96</v>
      </c>
      <c r="F37" s="5">
        <v>1</v>
      </c>
      <c r="G37" s="6" t="s">
        <v>97</v>
      </c>
      <c r="H37" s="6">
        <v>96.5</v>
      </c>
      <c r="I37" s="6">
        <v>113.5</v>
      </c>
      <c r="J37" s="6">
        <v>73.959999999999994</v>
      </c>
      <c r="K37" s="6">
        <v>70.16</v>
      </c>
      <c r="L37" s="6">
        <f t="shared" si="0"/>
        <v>71.41</v>
      </c>
      <c r="M37" s="7">
        <f t="shared" si="5"/>
        <v>8</v>
      </c>
      <c r="N37" s="7" t="s">
        <v>13</v>
      </c>
    </row>
    <row r="38" spans="1:14" s="4" customFormat="1" ht="15.95" customHeight="1" x14ac:dyDescent="0.2">
      <c r="A38" s="17">
        <v>34</v>
      </c>
      <c r="B38" s="21"/>
      <c r="C38" s="22"/>
      <c r="D38" s="23"/>
      <c r="E38" s="5" t="s">
        <v>98</v>
      </c>
      <c r="F38" s="5">
        <v>7</v>
      </c>
      <c r="G38" s="6" t="s">
        <v>99</v>
      </c>
      <c r="H38" s="6">
        <v>104.5</v>
      </c>
      <c r="I38" s="6">
        <v>97</v>
      </c>
      <c r="J38" s="6">
        <v>73.58</v>
      </c>
      <c r="K38" s="6">
        <v>73.5</v>
      </c>
      <c r="L38" s="6">
        <f t="shared" si="0"/>
        <v>70.36</v>
      </c>
      <c r="M38" s="7">
        <f t="shared" si="5"/>
        <v>9</v>
      </c>
      <c r="N38" s="7" t="s">
        <v>13</v>
      </c>
    </row>
    <row r="39" spans="1:14" s="4" customFormat="1" ht="15.95" customHeight="1" x14ac:dyDescent="0.2">
      <c r="A39" s="17">
        <v>35</v>
      </c>
      <c r="B39" s="21"/>
      <c r="C39" s="22"/>
      <c r="D39" s="23"/>
      <c r="E39" s="5" t="s">
        <v>100</v>
      </c>
      <c r="F39" s="5">
        <v>14</v>
      </c>
      <c r="G39" s="6" t="s">
        <v>101</v>
      </c>
      <c r="H39" s="6">
        <v>88.5</v>
      </c>
      <c r="I39" s="6">
        <v>79.5</v>
      </c>
      <c r="J39" s="6">
        <v>83.26</v>
      </c>
      <c r="K39" s="6">
        <v>80.7</v>
      </c>
      <c r="L39" s="6">
        <f t="shared" si="0"/>
        <v>69.25</v>
      </c>
      <c r="M39" s="7">
        <f t="shared" si="5"/>
        <v>10</v>
      </c>
      <c r="N39" s="7" t="s">
        <v>13</v>
      </c>
    </row>
    <row r="40" spans="1:14" s="4" customFormat="1" ht="15.95" customHeight="1" x14ac:dyDescent="0.2">
      <c r="A40" s="17">
        <v>36</v>
      </c>
      <c r="B40" s="21"/>
      <c r="C40" s="22"/>
      <c r="D40" s="23"/>
      <c r="E40" s="5" t="s">
        <v>92</v>
      </c>
      <c r="F40" s="5">
        <v>9</v>
      </c>
      <c r="G40" s="6" t="s">
        <v>102</v>
      </c>
      <c r="H40" s="6">
        <v>61.5</v>
      </c>
      <c r="I40" s="6">
        <v>109</v>
      </c>
      <c r="J40" s="6">
        <v>80.680000000000007</v>
      </c>
      <c r="K40" s="6">
        <v>79.5</v>
      </c>
      <c r="L40" s="6">
        <f t="shared" si="0"/>
        <v>68.58</v>
      </c>
      <c r="M40" s="7">
        <f t="shared" si="5"/>
        <v>11</v>
      </c>
      <c r="N40" s="7" t="s">
        <v>13</v>
      </c>
    </row>
    <row r="41" spans="1:14" s="4" customFormat="1" ht="15.95" customHeight="1" x14ac:dyDescent="0.2">
      <c r="A41" s="17">
        <v>37</v>
      </c>
      <c r="B41" s="21"/>
      <c r="C41" s="22"/>
      <c r="D41" s="23"/>
      <c r="E41" s="5" t="s">
        <v>103</v>
      </c>
      <c r="F41" s="5">
        <v>2</v>
      </c>
      <c r="G41" s="6" t="s">
        <v>104</v>
      </c>
      <c r="H41" s="6">
        <v>86</v>
      </c>
      <c r="I41" s="6">
        <v>90</v>
      </c>
      <c r="J41" s="6">
        <v>79.3</v>
      </c>
      <c r="K41" s="6">
        <v>74.84</v>
      </c>
      <c r="L41" s="6">
        <f t="shared" si="0"/>
        <v>68.31</v>
      </c>
      <c r="M41" s="7">
        <f t="shared" si="5"/>
        <v>12</v>
      </c>
      <c r="N41" s="7" t="s">
        <v>13</v>
      </c>
    </row>
    <row r="42" spans="1:14" s="4" customFormat="1" ht="15.95" customHeight="1" x14ac:dyDescent="0.2">
      <c r="A42" s="17">
        <v>38</v>
      </c>
      <c r="B42" s="21"/>
      <c r="C42" s="22"/>
      <c r="D42" s="23"/>
      <c r="E42" s="5" t="s">
        <v>65</v>
      </c>
      <c r="F42" s="5">
        <v>15</v>
      </c>
      <c r="G42" s="6" t="s">
        <v>105</v>
      </c>
      <c r="H42" s="6">
        <v>69</v>
      </c>
      <c r="I42" s="6">
        <v>107.5</v>
      </c>
      <c r="J42" s="6">
        <v>77.44</v>
      </c>
      <c r="K42" s="6">
        <v>73.3</v>
      </c>
      <c r="L42" s="6">
        <f t="shared" si="0"/>
        <v>67.52</v>
      </c>
      <c r="M42" s="7">
        <f t="shared" si="5"/>
        <v>13</v>
      </c>
      <c r="N42" s="7" t="s">
        <v>13</v>
      </c>
    </row>
    <row r="43" spans="1:14" s="4" customFormat="1" ht="15.95" customHeight="1" x14ac:dyDescent="0.2">
      <c r="A43" s="17">
        <v>39</v>
      </c>
      <c r="B43" s="21"/>
      <c r="C43" s="22"/>
      <c r="D43" s="23"/>
      <c r="E43" s="5" t="s">
        <v>106</v>
      </c>
      <c r="F43" s="5">
        <v>4</v>
      </c>
      <c r="G43" s="6" t="s">
        <v>107</v>
      </c>
      <c r="H43" s="6">
        <v>79</v>
      </c>
      <c r="I43" s="6">
        <v>107</v>
      </c>
      <c r="J43" s="6">
        <v>72.36</v>
      </c>
      <c r="K43" s="6">
        <v>72.52</v>
      </c>
      <c r="L43" s="6">
        <f t="shared" si="0"/>
        <v>67.2</v>
      </c>
      <c r="M43" s="7">
        <f t="shared" si="5"/>
        <v>14</v>
      </c>
      <c r="N43" s="7" t="s">
        <v>13</v>
      </c>
    </row>
    <row r="44" spans="1:14" s="4" customFormat="1" ht="15.95" customHeight="1" x14ac:dyDescent="0.2">
      <c r="A44" s="17">
        <v>40</v>
      </c>
      <c r="B44" s="21"/>
      <c r="C44" s="22"/>
      <c r="D44" s="23"/>
      <c r="E44" s="5" t="s">
        <v>108</v>
      </c>
      <c r="F44" s="5">
        <v>6</v>
      </c>
      <c r="G44" s="6" t="s">
        <v>109</v>
      </c>
      <c r="H44" s="6">
        <v>61</v>
      </c>
      <c r="I44" s="6">
        <v>102</v>
      </c>
      <c r="J44" s="6">
        <v>82.52</v>
      </c>
      <c r="K44" s="6">
        <v>72.239999999999995</v>
      </c>
      <c r="L44" s="6">
        <f t="shared" si="0"/>
        <v>66.88</v>
      </c>
      <c r="M44" s="7">
        <f t="shared" si="5"/>
        <v>15</v>
      </c>
      <c r="N44" s="7" t="s">
        <v>13</v>
      </c>
    </row>
    <row r="45" spans="1:14" s="4" customFormat="1" ht="15.95" customHeight="1" x14ac:dyDescent="0.2">
      <c r="A45" s="17">
        <v>41</v>
      </c>
      <c r="B45" s="21"/>
      <c r="C45" s="22"/>
      <c r="D45" s="23"/>
      <c r="E45" s="5" t="s">
        <v>110</v>
      </c>
      <c r="F45" s="5">
        <v>8</v>
      </c>
      <c r="G45" s="6" t="s">
        <v>111</v>
      </c>
      <c r="H45" s="6">
        <v>75.5</v>
      </c>
      <c r="I45" s="6">
        <v>104</v>
      </c>
      <c r="J45" s="6">
        <v>73.02</v>
      </c>
      <c r="K45" s="6">
        <v>65.62</v>
      </c>
      <c r="L45" s="6">
        <f t="shared" si="0"/>
        <v>65.319999999999993</v>
      </c>
      <c r="M45" s="7">
        <f t="shared" si="5"/>
        <v>16</v>
      </c>
      <c r="N45" s="7" t="s">
        <v>14</v>
      </c>
    </row>
    <row r="46" spans="1:14" s="4" customFormat="1" ht="15.95" customHeight="1" x14ac:dyDescent="0.2">
      <c r="A46" s="17">
        <v>42</v>
      </c>
      <c r="B46" s="21"/>
      <c r="C46" s="22"/>
      <c r="D46" s="23"/>
      <c r="E46" s="5" t="s">
        <v>112</v>
      </c>
      <c r="F46" s="5" t="s">
        <v>10</v>
      </c>
      <c r="G46" s="6" t="s">
        <v>113</v>
      </c>
      <c r="H46" s="6">
        <v>99</v>
      </c>
      <c r="I46" s="6">
        <v>102.5</v>
      </c>
      <c r="J46" s="6" t="s">
        <v>16</v>
      </c>
      <c r="K46" s="6" t="s">
        <v>16</v>
      </c>
      <c r="L46" s="6">
        <f>ROUND((H46+I46)*1/6,2)</f>
        <v>33.58</v>
      </c>
      <c r="M46" s="7">
        <f t="shared" si="5"/>
        <v>17</v>
      </c>
      <c r="N46" s="7" t="s">
        <v>14</v>
      </c>
    </row>
    <row r="47" spans="1:14" s="4" customFormat="1" ht="15.95" customHeight="1" x14ac:dyDescent="0.2">
      <c r="A47" s="17">
        <v>43</v>
      </c>
      <c r="B47" s="21"/>
      <c r="C47" s="22"/>
      <c r="D47" s="23"/>
      <c r="E47" s="5" t="s">
        <v>114</v>
      </c>
      <c r="F47" s="5" t="s">
        <v>10</v>
      </c>
      <c r="G47" s="6" t="s">
        <v>115</v>
      </c>
      <c r="H47" s="6">
        <v>97</v>
      </c>
      <c r="I47" s="6">
        <v>99</v>
      </c>
      <c r="J47" s="6" t="s">
        <v>16</v>
      </c>
      <c r="K47" s="6" t="s">
        <v>16</v>
      </c>
      <c r="L47" s="6">
        <f t="shared" ref="L47:L49" si="6">ROUND((H47+I47)*1/6,2)</f>
        <v>32.67</v>
      </c>
      <c r="M47" s="7">
        <f t="shared" si="5"/>
        <v>18</v>
      </c>
      <c r="N47" s="7" t="s">
        <v>14</v>
      </c>
    </row>
    <row r="48" spans="1:14" s="4" customFormat="1" ht="15.95" customHeight="1" x14ac:dyDescent="0.2">
      <c r="A48" s="17">
        <v>44</v>
      </c>
      <c r="B48" s="21"/>
      <c r="C48" s="22"/>
      <c r="D48" s="23"/>
      <c r="E48" s="5" t="s">
        <v>116</v>
      </c>
      <c r="F48" s="5" t="s">
        <v>10</v>
      </c>
      <c r="G48" s="6" t="s">
        <v>117</v>
      </c>
      <c r="H48" s="6">
        <v>90</v>
      </c>
      <c r="I48" s="6">
        <v>98</v>
      </c>
      <c r="J48" s="6" t="s">
        <v>16</v>
      </c>
      <c r="K48" s="6" t="s">
        <v>16</v>
      </c>
      <c r="L48" s="6">
        <f t="shared" si="6"/>
        <v>31.33</v>
      </c>
      <c r="M48" s="7">
        <f t="shared" si="5"/>
        <v>19</v>
      </c>
      <c r="N48" s="7" t="s">
        <v>14</v>
      </c>
    </row>
    <row r="49" spans="1:14" s="4" customFormat="1" ht="15.95" customHeight="1" x14ac:dyDescent="0.2">
      <c r="A49" s="17">
        <v>45</v>
      </c>
      <c r="B49" s="24"/>
      <c r="C49" s="25"/>
      <c r="D49" s="26"/>
      <c r="E49" s="5" t="s">
        <v>118</v>
      </c>
      <c r="F49" s="5" t="s">
        <v>10</v>
      </c>
      <c r="G49" s="6" t="s">
        <v>119</v>
      </c>
      <c r="H49" s="6">
        <v>85.5</v>
      </c>
      <c r="I49" s="6">
        <v>101</v>
      </c>
      <c r="J49" s="6" t="s">
        <v>16</v>
      </c>
      <c r="K49" s="6" t="s">
        <v>16</v>
      </c>
      <c r="L49" s="6">
        <f t="shared" si="6"/>
        <v>31.08</v>
      </c>
      <c r="M49" s="7">
        <f t="shared" si="5"/>
        <v>20</v>
      </c>
      <c r="N49" s="7" t="s">
        <v>14</v>
      </c>
    </row>
    <row r="50" spans="1:14" s="4" customFormat="1" ht="52.5" customHeight="1" x14ac:dyDescent="0.2">
      <c r="A50" s="17">
        <v>46</v>
      </c>
      <c r="B50" s="27" t="s">
        <v>6</v>
      </c>
      <c r="C50" s="8" t="s">
        <v>23</v>
      </c>
      <c r="D50" s="28">
        <v>1</v>
      </c>
      <c r="E50" s="5" t="s">
        <v>120</v>
      </c>
      <c r="F50" s="5">
        <v>1</v>
      </c>
      <c r="G50" s="6" t="s">
        <v>121</v>
      </c>
      <c r="H50" s="6">
        <v>95.5</v>
      </c>
      <c r="I50" s="6">
        <v>104</v>
      </c>
      <c r="J50" s="6">
        <v>76.8</v>
      </c>
      <c r="K50" s="6">
        <v>71.599999999999994</v>
      </c>
      <c r="L50" s="6">
        <f t="shared" si="0"/>
        <v>70.87</v>
      </c>
      <c r="M50" s="7">
        <v>1</v>
      </c>
      <c r="N50" s="7" t="s">
        <v>13</v>
      </c>
    </row>
  </sheetData>
  <autoFilter ref="A4:N50" xr:uid="{00000000-0009-0000-0000-000000000000}"/>
  <mergeCells count="29">
    <mergeCell ref="B15:B19"/>
    <mergeCell ref="B20:B29"/>
    <mergeCell ref="B30:B49"/>
    <mergeCell ref="B10:B14"/>
    <mergeCell ref="B5:B9"/>
    <mergeCell ref="D5:D9"/>
    <mergeCell ref="A2:N2"/>
    <mergeCell ref="A1:N1"/>
    <mergeCell ref="D10:D14"/>
    <mergeCell ref="H3:I3"/>
    <mergeCell ref="J3:K3"/>
    <mergeCell ref="A3:A4"/>
    <mergeCell ref="B3:B4"/>
    <mergeCell ref="C3:C4"/>
    <mergeCell ref="D3:D4"/>
    <mergeCell ref="E3:E4"/>
    <mergeCell ref="F3:F4"/>
    <mergeCell ref="G3:G4"/>
    <mergeCell ref="L3:L4"/>
    <mergeCell ref="C5:C9"/>
    <mergeCell ref="C10:C14"/>
    <mergeCell ref="C15:C19"/>
    <mergeCell ref="C20:C29"/>
    <mergeCell ref="C30:C49"/>
    <mergeCell ref="M3:M4"/>
    <mergeCell ref="N3:N4"/>
    <mergeCell ref="D30:D49"/>
    <mergeCell ref="D20:D29"/>
    <mergeCell ref="D15:D19"/>
  </mergeCells>
  <phoneticPr fontId="2" type="noConversion"/>
  <printOptions horizontalCentered="1"/>
  <pageMargins left="0.70866141732283472" right="0.70866141732283472" top="0.39370078740157483" bottom="0.39370078740157483" header="0.31496062992125984" footer="0.31496062992125984"/>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2021-09-26T07:41:47Z</cp:lastPrinted>
  <dcterms:created xsi:type="dcterms:W3CDTF">2021-09-25T07:43:38Z</dcterms:created>
  <dcterms:modified xsi:type="dcterms:W3CDTF">2021-09-26T09:41:35Z</dcterms:modified>
</cp:coreProperties>
</file>